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leo.rivera/Downloads/"/>
    </mc:Choice>
  </mc:AlternateContent>
  <xr:revisionPtr revIDLastSave="0" documentId="13_ncr:1_{F9501933-F85C-604B-A21A-D2C1AF6BBD36}" xr6:coauthVersionLast="47" xr6:coauthVersionMax="47" xr10:uidLastSave="{00000000-0000-0000-0000-000000000000}"/>
  <bookViews>
    <workbookView xWindow="34400" yWindow="500" windowWidth="34400" windowHeight="26580" xr2:uid="{1AF33FF9-1967-4D58-B384-9C5292518E51}"/>
  </bookViews>
  <sheets>
    <sheet name="Soil Specific Calibration"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 r="E9" i="2" s="1"/>
  <c r="M6" i="2"/>
  <c r="M7" i="2"/>
  <c r="M8" i="2"/>
  <c r="M9" i="2"/>
  <c r="M5" i="2"/>
  <c r="C9" i="2"/>
  <c r="C8" i="2"/>
  <c r="C7" i="2"/>
  <c r="C6" i="2"/>
  <c r="C5" i="2"/>
  <c r="E5" i="2" l="1"/>
  <c r="E6" i="2"/>
  <c r="F6" i="2" s="1"/>
  <c r="E7" i="2"/>
  <c r="E8" i="2"/>
  <c r="F8" i="2"/>
  <c r="F5" i="2"/>
  <c r="F7" i="2"/>
  <c r="F9" i="2"/>
  <c r="D5" i="2" l="1"/>
  <c r="D6" i="2"/>
  <c r="G6" i="2" s="1"/>
  <c r="H6" i="2" s="1"/>
  <c r="G5" i="2"/>
  <c r="H5" i="2" s="1"/>
  <c r="D9" i="2"/>
  <c r="G9" i="2" s="1"/>
  <c r="D7" i="2"/>
  <c r="G7" i="2" s="1"/>
  <c r="D8" i="2"/>
  <c r="G8" i="2" s="1"/>
  <c r="H7" i="2" l="1"/>
  <c r="H9" i="2"/>
  <c r="H8" i="2"/>
</calcChain>
</file>

<file path=xl/sharedStrings.xml><?xml version="1.0" encoding="utf-8"?>
<sst xmlns="http://schemas.openxmlformats.org/spreadsheetml/2006/main" count="43" uniqueCount="41">
  <si>
    <t>(grams)</t>
  </si>
  <si>
    <t>Sensor readings</t>
  </si>
  <si>
    <t>weight(g)</t>
  </si>
  <si>
    <t>wet wt</t>
  </si>
  <si>
    <t>water wt</t>
  </si>
  <si>
    <t>media wt</t>
  </si>
  <si>
    <t>Bulk Dens</t>
  </si>
  <si>
    <t>GWC</t>
  </si>
  <si>
    <t>VWC</t>
  </si>
  <si>
    <t>Average</t>
  </si>
  <si>
    <t>Air dry</t>
  </si>
  <si>
    <t>Point 2</t>
  </si>
  <si>
    <t>Point 3</t>
  </si>
  <si>
    <t>Point 4</t>
  </si>
  <si>
    <t>Point 5</t>
  </si>
  <si>
    <t>Sensor 1</t>
  </si>
  <si>
    <t>Sensor 2</t>
  </si>
  <si>
    <t>Soil Volume(mL)</t>
  </si>
  <si>
    <t>A small sample should be weighed and placed in an oven to determine the starting VWC of the soil. Record pre and post oven weights in fields B12 and B13 respectively. Record the volume in field G11.</t>
  </si>
  <si>
    <t>For fine textured soils, a volume correction may be necessary if your sample shrinks or swells. This will affect the bulk density of the sample.</t>
  </si>
  <si>
    <t>Steps for using the soil specific calibration template (Method A)</t>
  </si>
  <si>
    <t>1. Measure the mass fo the clean, dry, empty container</t>
  </si>
  <si>
    <t>Container</t>
  </si>
  <si>
    <t>2. Measure the volume of air dried soil being used for the calibration to the nearest mL</t>
  </si>
  <si>
    <t>Oven dry weights (to determine true initial GWC of air dry sample)</t>
  </si>
  <si>
    <t>3. Before starting measurements take a sub sample of the air dried soil (ideally 20 to 30 g)</t>
  </si>
  <si>
    <t>3a. Weigh the sub sample and container. Record the sample weight minus the container weight.</t>
  </si>
  <si>
    <t>3b. Oven dry the sample at 105C  for 24 hours (65C for 48 hours for organic samples). Record the oven dry weight of the sample minus the container.</t>
  </si>
  <si>
    <t>4. At each point starting with air dry:</t>
  </si>
  <si>
    <t>4a. Measure the mass of the container</t>
  </si>
  <si>
    <t xml:space="preserve">4b. Place the sensor in the soil and record the raw sensor reading. We recommend doing this with two sensors to get an average. </t>
  </si>
  <si>
    <t>5. Generating your custom calibration.</t>
  </si>
  <si>
    <t xml:space="preserve">5a. Plot the measurements on the graph with the raw data on your x-axis and the volumetric water content data on your y-axis.  </t>
  </si>
  <si>
    <t>5b. Fit your data with a trendline or curve-fitting function to find a model that best fits your data. Linear or 3rd order polynomials typically work the best.</t>
  </si>
  <si>
    <t>Pre-oven (g)</t>
  </si>
  <si>
    <t>Post-oven (g)</t>
  </si>
  <si>
    <t>Air dry GWC (g/g)</t>
  </si>
  <si>
    <t>(g/cm3)</t>
  </si>
  <si>
    <t>(g/g)</t>
  </si>
  <si>
    <r>
      <t>(m</t>
    </r>
    <r>
      <rPr>
        <vertAlign val="superscript"/>
        <sz val="11"/>
        <color theme="1"/>
        <rFont val="Calibri (Body)"/>
      </rPr>
      <t>3</t>
    </r>
    <r>
      <rPr>
        <sz val="11"/>
        <color theme="1"/>
        <rFont val="Calibri"/>
        <family val="2"/>
        <scheme val="minor"/>
      </rPr>
      <t>/m</t>
    </r>
    <r>
      <rPr>
        <vertAlign val="superscript"/>
        <sz val="11"/>
        <color theme="1"/>
        <rFont val="Calibri (Body)"/>
      </rPr>
      <t>3</t>
    </r>
    <r>
      <rPr>
        <sz val="11"/>
        <color theme="1"/>
        <rFont val="Calibri"/>
        <family val="2"/>
        <scheme val="minor"/>
      </rPr>
      <t>)</t>
    </r>
  </si>
  <si>
    <t>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</si>
</sst>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 x14ac:knownFonts="1">
    <font>
      <sz val="11"/>
      <color theme="1"/>
      <name val="Calibri"/>
      <family val="2"/>
      <scheme val="minor"/>
    </font>
    <font>
      <b/>
      <sz val="11"/>
      <color theme="1"/>
      <name val="Calibri"/>
      <family val="2"/>
      <scheme val="minor"/>
    </font>
    <font>
      <vertAlign val="superscript"/>
      <sz val="11"/>
      <color theme="1"/>
      <name val="Calibri (Body)"/>
    </font>
  </fonts>
  <fills count="7">
    <fill>
      <patternFill patternType="none"/>
    </fill>
    <fill>
      <patternFill patternType="gray125"/>
    </fill>
    <fill>
      <patternFill patternType="solid">
        <fgColor theme="3"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2">
    <xf numFmtId="0" fontId="0" fillId="0" borderId="0" xfId="0"/>
    <xf numFmtId="0" fontId="0" fillId="0" borderId="0" xfId="0" applyAlignment="1">
      <alignment horizontal="center"/>
    </xf>
    <xf numFmtId="164" fontId="0" fillId="0" borderId="0" xfId="0" applyNumberFormat="1"/>
    <xf numFmtId="0" fontId="0" fillId="0" borderId="1" xfId="0" applyBorder="1"/>
    <xf numFmtId="0" fontId="1" fillId="0" borderId="0" xfId="0" applyFont="1"/>
    <xf numFmtId="0" fontId="0" fillId="0" borderId="0" xfId="0" applyAlignment="1">
      <alignment horizontal="center"/>
    </xf>
    <xf numFmtId="0" fontId="0" fillId="0" borderId="0" xfId="0" applyAlignment="1">
      <alignment horizontal="right"/>
    </xf>
    <xf numFmtId="0" fontId="0" fillId="0" borderId="0" xfId="0" applyAlignment="1">
      <alignment horizontal="center" wrapText="1"/>
    </xf>
    <xf numFmtId="0" fontId="1" fillId="0" borderId="0" xfId="0" applyFont="1" applyAlignment="1">
      <alignment horizontal="left" wrapText="1"/>
    </xf>
    <xf numFmtId="0" fontId="1" fillId="0" borderId="0" xfId="0" applyFont="1" applyAlignment="1">
      <alignment horizontal="center" wrapText="1"/>
    </xf>
    <xf numFmtId="0" fontId="0" fillId="2" borderId="1" xfId="0" applyFill="1" applyBorder="1"/>
    <xf numFmtId="1" fontId="0" fillId="3" borderId="2" xfId="0" applyNumberFormat="1" applyFill="1" applyBorder="1" applyAlignment="1">
      <alignment horizontal="center"/>
    </xf>
    <xf numFmtId="1" fontId="0" fillId="3" borderId="3" xfId="0" applyNumberFormat="1" applyFill="1" applyBorder="1" applyAlignment="1">
      <alignment horizontal="center"/>
    </xf>
    <xf numFmtId="0" fontId="0" fillId="4" borderId="1" xfId="0" applyFill="1" applyBorder="1"/>
    <xf numFmtId="0" fontId="0" fillId="5" borderId="1" xfId="0" applyFill="1" applyBorder="1"/>
    <xf numFmtId="0" fontId="0" fillId="5" borderId="3" xfId="0" applyFill="1" applyBorder="1"/>
    <xf numFmtId="0" fontId="0" fillId="6" borderId="1" xfId="0" applyFill="1" applyBorder="1"/>
    <xf numFmtId="0" fontId="1" fillId="0" borderId="4" xfId="0" applyFont="1" applyBorder="1"/>
    <xf numFmtId="0" fontId="0" fillId="4" borderId="5" xfId="0" applyFill="1" applyBorder="1"/>
    <xf numFmtId="0" fontId="0" fillId="4" borderId="5" xfId="0" applyFill="1" applyBorder="1" applyAlignment="1">
      <alignment wrapText="1"/>
    </xf>
    <xf numFmtId="0" fontId="0" fillId="5" borderId="5" xfId="0" applyFill="1" applyBorder="1"/>
    <xf numFmtId="0" fontId="0" fillId="6" borderId="5" xfId="0" applyFill="1" applyBorder="1" applyAlignment="1">
      <alignment wrapText="1"/>
    </xf>
    <xf numFmtId="0" fontId="0" fillId="2" borderId="4" xfId="0" applyFont="1" applyFill="1" applyBorder="1"/>
    <xf numFmtId="0" fontId="0" fillId="3" borderId="4" xfId="0" applyFill="1" applyBorder="1"/>
    <xf numFmtId="0" fontId="0" fillId="0" borderId="4" xfId="0" applyFill="1" applyBorder="1"/>
    <xf numFmtId="0" fontId="0" fillId="0" borderId="4" xfId="0" applyBorder="1"/>
    <xf numFmtId="0" fontId="0" fillId="0" borderId="6" xfId="0" applyBorder="1"/>
    <xf numFmtId="0" fontId="0" fillId="0" borderId="6" xfId="0" applyFill="1" applyBorder="1" applyAlignment="1">
      <alignment wrapText="1"/>
    </xf>
    <xf numFmtId="0" fontId="0" fillId="0" borderId="6" xfId="0" applyFont="1" applyFill="1" applyBorder="1"/>
    <xf numFmtId="0" fontId="0" fillId="0" borderId="6" xfId="0" applyFill="1" applyBorder="1"/>
    <xf numFmtId="0" fontId="0" fillId="0" borderId="5" xfId="0" applyFont="1" applyBorder="1" applyAlignment="1">
      <alignment wrapText="1"/>
    </xf>
    <xf numFmtId="0" fontId="0" fillId="0" borderId="5"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'Soil Specific Calibration'!$M$5:$M$9</c:f>
              <c:numCache>
                <c:formatCode>General</c:formatCode>
                <c:ptCount val="5"/>
                <c:pt idx="0">
                  <c:v>0</c:v>
                </c:pt>
                <c:pt idx="1">
                  <c:v>0</c:v>
                </c:pt>
                <c:pt idx="2">
                  <c:v>0</c:v>
                </c:pt>
                <c:pt idx="3">
                  <c:v>0</c:v>
                </c:pt>
                <c:pt idx="4">
                  <c:v>0</c:v>
                </c:pt>
              </c:numCache>
            </c:numRef>
          </c:xVal>
          <c:yVal>
            <c:numRef>
              <c:f>'Soil Specific Calibration'!$H$5:$H$9</c:f>
              <c:numCache>
                <c:formatCode>General</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1-6F0F-4533-BB02-8BE170DDA608}"/>
            </c:ext>
          </c:extLst>
        </c:ser>
        <c:dLbls>
          <c:showLegendKey val="0"/>
          <c:showVal val="0"/>
          <c:showCatName val="0"/>
          <c:showSerName val="0"/>
          <c:showPercent val="0"/>
          <c:showBubbleSize val="0"/>
        </c:dLbls>
        <c:axId val="519446296"/>
        <c:axId val="519446688"/>
      </c:scatterChart>
      <c:valAx>
        <c:axId val="51944629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Raw</a:t>
                </a:r>
                <a:r>
                  <a:rPr lang="en-US" baseline="0"/>
                  <a:t> readings</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9446688"/>
        <c:crosses val="autoZero"/>
        <c:crossBetween val="midCat"/>
      </c:valAx>
      <c:valAx>
        <c:axId val="5194466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VWC</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944629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780143</xdr:colOff>
      <xdr:row>25</xdr:row>
      <xdr:rowOff>100692</xdr:rowOff>
    </xdr:from>
    <xdr:to>
      <xdr:col>11</xdr:col>
      <xdr:colOff>119743</xdr:colOff>
      <xdr:row>46</xdr:row>
      <xdr:rowOff>156028</xdr:rowOff>
    </xdr:to>
    <xdr:graphicFrame macro="">
      <xdr:nvGraphicFramePr>
        <xdr:cNvPr id="3" name="Chart 2">
          <a:extLst>
            <a:ext uri="{FF2B5EF4-FFF2-40B4-BE49-F238E27FC236}">
              <a16:creationId xmlns:a16="http://schemas.microsoft.com/office/drawing/2014/main" id="{34506995-B1D0-4E88-AE80-7430B1C416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5DFFA-5C53-43E1-A6EC-476936AAA47D}">
  <dimension ref="A1:O24"/>
  <sheetViews>
    <sheetView tabSelected="1" zoomScale="140" zoomScaleNormal="140" workbookViewId="0">
      <selection activeCell="B13" sqref="B13"/>
    </sheetView>
  </sheetViews>
  <sheetFormatPr baseColWidth="10" defaultColWidth="8.83203125" defaultRowHeight="15" x14ac:dyDescent="0.2"/>
  <cols>
    <col min="1" max="1" width="13.83203125" customWidth="1"/>
    <col min="6" max="6" width="11.83203125" customWidth="1"/>
    <col min="11" max="11" width="8.83203125" customWidth="1"/>
    <col min="15" max="15" width="70.5" customWidth="1"/>
  </cols>
  <sheetData>
    <row r="1" spans="1:15" x14ac:dyDescent="0.2">
      <c r="F1" s="7" t="s">
        <v>17</v>
      </c>
      <c r="G1" s="11">
        <v>5000</v>
      </c>
    </row>
    <row r="2" spans="1:15" ht="16" thickBot="1" x14ac:dyDescent="0.25">
      <c r="F2" s="7"/>
      <c r="G2" s="12"/>
      <c r="K2" s="1" t="s">
        <v>1</v>
      </c>
      <c r="L2" s="1"/>
      <c r="O2" s="17" t="s">
        <v>20</v>
      </c>
    </row>
    <row r="3" spans="1:15" ht="16" thickBot="1" x14ac:dyDescent="0.25">
      <c r="A3" s="6" t="s">
        <v>2</v>
      </c>
      <c r="B3" s="6"/>
      <c r="C3" t="s">
        <v>3</v>
      </c>
      <c r="D3" t="s">
        <v>4</v>
      </c>
      <c r="E3" t="s">
        <v>5</v>
      </c>
      <c r="F3" t="s">
        <v>6</v>
      </c>
      <c r="G3" t="s">
        <v>7</v>
      </c>
      <c r="H3" t="s">
        <v>8</v>
      </c>
      <c r="K3" t="s">
        <v>15</v>
      </c>
      <c r="L3" t="s">
        <v>16</v>
      </c>
      <c r="M3" t="s">
        <v>9</v>
      </c>
      <c r="O3" s="22" t="s">
        <v>21</v>
      </c>
    </row>
    <row r="4" spans="1:15" ht="18" thickBot="1" x14ac:dyDescent="0.25">
      <c r="A4" t="s">
        <v>22</v>
      </c>
      <c r="B4" s="10"/>
      <c r="C4" s="5" t="s">
        <v>0</v>
      </c>
      <c r="D4" s="5"/>
      <c r="E4" s="5"/>
      <c r="F4" t="s">
        <v>37</v>
      </c>
      <c r="G4" t="s">
        <v>38</v>
      </c>
      <c r="H4" t="s">
        <v>39</v>
      </c>
      <c r="K4" t="s">
        <v>40</v>
      </c>
      <c r="L4" t="s">
        <v>40</v>
      </c>
      <c r="M4" t="s">
        <v>40</v>
      </c>
      <c r="O4" s="28"/>
    </row>
    <row r="5" spans="1:15" ht="16" thickBot="1" x14ac:dyDescent="0.25">
      <c r="A5" t="s">
        <v>10</v>
      </c>
      <c r="B5" s="14"/>
      <c r="C5">
        <f>B5-B4</f>
        <v>0</v>
      </c>
      <c r="D5" t="e">
        <f>C5-E5</f>
        <v>#DIV/0!</v>
      </c>
      <c r="E5" t="e">
        <f>$C$5*(1-$B$14)</f>
        <v>#DIV/0!</v>
      </c>
      <c r="F5" s="2" t="e">
        <f>E5/($G$1)</f>
        <v>#DIV/0!</v>
      </c>
      <c r="G5" t="e">
        <f>D5/E5</f>
        <v>#DIV/0!</v>
      </c>
      <c r="H5" t="e">
        <f>F5*G5</f>
        <v>#DIV/0!</v>
      </c>
      <c r="K5" s="16"/>
      <c r="L5" s="16"/>
      <c r="M5" t="e">
        <f>AVERAGE(K5:L5)</f>
        <v>#DIV/0!</v>
      </c>
      <c r="O5" s="23" t="s">
        <v>23</v>
      </c>
    </row>
    <row r="6" spans="1:15" ht="16" thickBot="1" x14ac:dyDescent="0.25">
      <c r="A6" t="s">
        <v>11</v>
      </c>
      <c r="B6" s="14"/>
      <c r="C6">
        <f>B6-B4</f>
        <v>0</v>
      </c>
      <c r="D6" t="e">
        <f t="shared" ref="D6:D9" si="0">C6-E6</f>
        <v>#DIV/0!</v>
      </c>
      <c r="E6" t="e">
        <f>$C$5*(1-$B$14)</f>
        <v>#DIV/0!</v>
      </c>
      <c r="F6" s="2" t="e">
        <f>E6/($G$1)</f>
        <v>#DIV/0!</v>
      </c>
      <c r="G6" t="e">
        <f>D6/E6</f>
        <v>#DIV/0!</v>
      </c>
      <c r="H6" t="e">
        <f t="shared" ref="H6:H9" si="1">F6*G6</f>
        <v>#DIV/0!</v>
      </c>
      <c r="K6" s="16"/>
      <c r="L6" s="16"/>
      <c r="M6" t="e">
        <f t="shared" ref="M6:M9" si="2">AVERAGE(K6:L6)</f>
        <v>#DIV/0!</v>
      </c>
      <c r="O6" s="29"/>
    </row>
    <row r="7" spans="1:15" ht="16" customHeight="1" thickBot="1" x14ac:dyDescent="0.25">
      <c r="A7" t="s">
        <v>12</v>
      </c>
      <c r="B7" s="14"/>
      <c r="C7">
        <f>B7-B4</f>
        <v>0</v>
      </c>
      <c r="D7" t="e">
        <f t="shared" si="0"/>
        <v>#DIV/0!</v>
      </c>
      <c r="E7" t="e">
        <f>$C$5*(1-$B$14)</f>
        <v>#DIV/0!</v>
      </c>
      <c r="F7" s="2" t="e">
        <f>E7/($G$1)</f>
        <v>#DIV/0!</v>
      </c>
      <c r="G7" t="e">
        <f t="shared" ref="G7:G9" si="3">D7/E7</f>
        <v>#DIV/0!</v>
      </c>
      <c r="H7" t="e">
        <f t="shared" si="1"/>
        <v>#DIV/0!</v>
      </c>
      <c r="K7" s="16"/>
      <c r="L7" s="16"/>
      <c r="M7" t="e">
        <f t="shared" si="2"/>
        <v>#DIV/0!</v>
      </c>
      <c r="O7" s="24" t="s">
        <v>25</v>
      </c>
    </row>
    <row r="8" spans="1:15" ht="16" thickBot="1" x14ac:dyDescent="0.25">
      <c r="A8" t="s">
        <v>13</v>
      </c>
      <c r="B8" s="14"/>
      <c r="C8">
        <f>B8-B4</f>
        <v>0</v>
      </c>
      <c r="D8" t="e">
        <f t="shared" si="0"/>
        <v>#DIV/0!</v>
      </c>
      <c r="E8" t="e">
        <f>$C$5*(1-$B$14)</f>
        <v>#DIV/0!</v>
      </c>
      <c r="F8" s="2" t="e">
        <f>E8/($G$1)</f>
        <v>#DIV/0!</v>
      </c>
      <c r="G8" t="e">
        <f t="shared" si="3"/>
        <v>#DIV/0!</v>
      </c>
      <c r="H8" t="e">
        <f t="shared" si="1"/>
        <v>#DIV/0!</v>
      </c>
      <c r="K8" s="16"/>
      <c r="L8" s="16"/>
      <c r="M8" t="e">
        <f t="shared" si="2"/>
        <v>#DIV/0!</v>
      </c>
      <c r="O8" s="18" t="s">
        <v>26</v>
      </c>
    </row>
    <row r="9" spans="1:15" ht="16" thickBot="1" x14ac:dyDescent="0.25">
      <c r="A9" t="s">
        <v>14</v>
      </c>
      <c r="B9" s="15"/>
      <c r="C9">
        <f>B9-B4</f>
        <v>0</v>
      </c>
      <c r="D9" t="e">
        <f t="shared" si="0"/>
        <v>#DIV/0!</v>
      </c>
      <c r="E9" t="e">
        <f>$C$5*(1-$B$14)</f>
        <v>#DIV/0!</v>
      </c>
      <c r="F9" s="2" t="e">
        <f>E9/($G$1)</f>
        <v>#DIV/0!</v>
      </c>
      <c r="G9" t="e">
        <f t="shared" si="3"/>
        <v>#DIV/0!</v>
      </c>
      <c r="H9" t="e">
        <f t="shared" si="1"/>
        <v>#DIV/0!</v>
      </c>
      <c r="K9" s="16"/>
      <c r="L9" s="16"/>
      <c r="M9" t="e">
        <f t="shared" si="2"/>
        <v>#DIV/0!</v>
      </c>
      <c r="O9" s="19" t="s">
        <v>27</v>
      </c>
    </row>
    <row r="10" spans="1:15" ht="16" thickBot="1" x14ac:dyDescent="0.25">
      <c r="O10" s="19"/>
    </row>
    <row r="11" spans="1:15" ht="16" customHeight="1" thickBot="1" x14ac:dyDescent="0.25">
      <c r="A11" s="4" t="s">
        <v>24</v>
      </c>
      <c r="G11" s="3"/>
      <c r="O11" s="27"/>
    </row>
    <row r="12" spans="1:15" ht="16" thickBot="1" x14ac:dyDescent="0.25">
      <c r="A12" t="s">
        <v>34</v>
      </c>
      <c r="B12" s="13"/>
      <c r="O12" s="25" t="s">
        <v>28</v>
      </c>
    </row>
    <row r="13" spans="1:15" ht="16" thickBot="1" x14ac:dyDescent="0.25">
      <c r="A13" t="s">
        <v>35</v>
      </c>
      <c r="B13" s="13"/>
      <c r="C13" s="1"/>
      <c r="O13" s="20" t="s">
        <v>29</v>
      </c>
    </row>
    <row r="14" spans="1:15" ht="16" thickBot="1" x14ac:dyDescent="0.25">
      <c r="A14" t="s">
        <v>36</v>
      </c>
      <c r="B14" s="3" t="e">
        <f>(B12-B13)/B13</f>
        <v>#DIV/0!</v>
      </c>
      <c r="O14" s="21" t="s">
        <v>30</v>
      </c>
    </row>
    <row r="15" spans="1:15" x14ac:dyDescent="0.2">
      <c r="I15" s="8" t="s">
        <v>18</v>
      </c>
      <c r="J15" s="8"/>
      <c r="K15" s="8"/>
      <c r="L15" s="8"/>
      <c r="M15" s="8"/>
      <c r="O15" s="21"/>
    </row>
    <row r="16" spans="1:15" x14ac:dyDescent="0.2">
      <c r="I16" s="8"/>
      <c r="J16" s="8"/>
      <c r="K16" s="8"/>
      <c r="L16" s="8"/>
      <c r="M16" s="8"/>
      <c r="O16" s="26"/>
    </row>
    <row r="17" spans="9:15" x14ac:dyDescent="0.2">
      <c r="I17" s="8"/>
      <c r="J17" s="8"/>
      <c r="K17" s="8"/>
      <c r="L17" s="8"/>
      <c r="M17" s="8"/>
      <c r="O17" s="25" t="s">
        <v>31</v>
      </c>
    </row>
    <row r="18" spans="9:15" x14ac:dyDescent="0.2">
      <c r="I18" s="8"/>
      <c r="J18" s="8"/>
      <c r="K18" s="8"/>
      <c r="L18" s="8"/>
      <c r="M18" s="8"/>
      <c r="O18" s="30" t="s">
        <v>32</v>
      </c>
    </row>
    <row r="19" spans="9:15" ht="15" customHeight="1" x14ac:dyDescent="0.2">
      <c r="I19" s="8"/>
      <c r="J19" s="8"/>
      <c r="K19" s="8"/>
      <c r="L19" s="8"/>
      <c r="M19" s="8"/>
      <c r="O19" s="30"/>
    </row>
    <row r="20" spans="9:15" x14ac:dyDescent="0.2">
      <c r="I20" s="8"/>
      <c r="J20" s="8"/>
      <c r="K20" s="8"/>
      <c r="L20" s="8"/>
      <c r="M20" s="8"/>
      <c r="O20" s="31" t="s">
        <v>33</v>
      </c>
    </row>
    <row r="21" spans="9:15" x14ac:dyDescent="0.2">
      <c r="O21" s="31"/>
    </row>
    <row r="22" spans="9:15" x14ac:dyDescent="0.2">
      <c r="I22" s="9" t="s">
        <v>19</v>
      </c>
      <c r="J22" s="9"/>
      <c r="K22" s="9"/>
      <c r="L22" s="9"/>
      <c r="M22" s="9"/>
      <c r="O22" s="26"/>
    </row>
    <row r="23" spans="9:15" x14ac:dyDescent="0.2">
      <c r="I23" s="9"/>
      <c r="J23" s="9"/>
      <c r="K23" s="9"/>
      <c r="L23" s="9"/>
      <c r="M23" s="9"/>
    </row>
    <row r="24" spans="9:15" x14ac:dyDescent="0.2">
      <c r="I24" s="9"/>
      <c r="J24" s="9"/>
      <c r="K24" s="9"/>
      <c r="L24" s="9"/>
      <c r="M24" s="9"/>
    </row>
  </sheetData>
  <mergeCells count="10">
    <mergeCell ref="O9:O10"/>
    <mergeCell ref="O14:O15"/>
    <mergeCell ref="O18:O19"/>
    <mergeCell ref="O20:O21"/>
    <mergeCell ref="I15:M20"/>
    <mergeCell ref="I22:M24"/>
    <mergeCell ref="C4:E4"/>
    <mergeCell ref="A3:B3"/>
    <mergeCell ref="F1:F2"/>
    <mergeCell ref="G1:G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Soil Specific Calibration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Shaun Weldon</dc:creator>
  <cp:lastModifiedBy>Leo Rivera</cp:lastModifiedBy>
  <dcterms:created xsi:type="dcterms:W3CDTF">2020-03-05T16:35:33Z</dcterms:created>
  <dcterms:modified xsi:type="dcterms:W3CDTF">2024-10-10T17:32:25Z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34ff75c-06bb-41b3-ac47-ce70f3a9faee_Enabled">
    <vt:lpwstr>true</vt:lpwstr>
  </property>
  <property fmtid="{D5CDD505-2E9C-101B-9397-08002B2CF9AE}" pid="3" name="MSIP_Label_134ff75c-06bb-41b3-ac47-ce70f3a9faee_SetDate">
    <vt:lpwstr>2024-07-03T15:53:18Z</vt:lpwstr>
  </property>
  <property fmtid="{D5CDD505-2E9C-101B-9397-08002B2CF9AE}" pid="4" name="MSIP_Label_134ff75c-06bb-41b3-ac47-ce70f3a9faee_Method">
    <vt:lpwstr>Standard</vt:lpwstr>
  </property>
  <property fmtid="{D5CDD505-2E9C-101B-9397-08002B2CF9AE}" pid="5" name="MSIP_Label_134ff75c-06bb-41b3-ac47-ce70f3a9faee_Name">
    <vt:lpwstr>Internal</vt:lpwstr>
  </property>
  <property fmtid="{D5CDD505-2E9C-101B-9397-08002B2CF9AE}" pid="6" name="MSIP_Label_134ff75c-06bb-41b3-ac47-ce70f3a9faee_SiteId">
    <vt:lpwstr>75258168-0fa1-459e-94a6-968aabb9186a</vt:lpwstr>
  </property>
  <property fmtid="{D5CDD505-2E9C-101B-9397-08002B2CF9AE}" pid="7" name="MSIP_Label_134ff75c-06bb-41b3-ac47-ce70f3a9faee_ActionId">
    <vt:lpwstr>24c739a3-72e1-4a37-8016-913fb89dad6c</vt:lpwstr>
  </property>
  <property fmtid="{D5CDD505-2E9C-101B-9397-08002B2CF9AE}" pid="8" name="MSIP_Label_134ff75c-06bb-41b3-ac47-ce70f3a9faee_ContentBits">
    <vt:lpwstr>0</vt:lpwstr>
  </property>
</Properties>
</file>