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V:\1-Publications Hold Directory\Website PDFs\"/>
    </mc:Choice>
  </mc:AlternateContent>
  <xr:revisionPtr revIDLastSave="0" documentId="13_ncr:1_{C8F0A1C5-E474-44A9-86E0-62AE6B7BDACC}" xr6:coauthVersionLast="47" xr6:coauthVersionMax="47" xr10:uidLastSave="{00000000-0000-0000-0000-000000000000}"/>
  <bookViews>
    <workbookView xWindow="1905" yWindow="1905" windowWidth="21600" windowHeight="11385" tabRatio="500" xr2:uid="{00000000-000D-0000-FFFF-FFFF00000000}"/>
  </bookViews>
  <sheets>
    <sheet name="Sheet1" sheetId="1" r:id="rId1"/>
  </sheets>
  <definedNames>
    <definedName name="_xlnm.Print_Area" localSheetId="0">Sheet1!$A$3:$L$55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1" l="1"/>
  <c r="D15" i="1"/>
  <c r="D16" i="1"/>
  <c r="D17" i="1"/>
  <c r="D18" i="1"/>
  <c r="E18" i="1" s="1"/>
  <c r="D19" i="1"/>
  <c r="D20" i="1"/>
  <c r="D21" i="1"/>
  <c r="E21" i="1" s="1"/>
  <c r="D22" i="1"/>
  <c r="D23" i="1"/>
  <c r="D24" i="1"/>
  <c r="D25" i="1"/>
  <c r="D26" i="1"/>
  <c r="D14" i="1"/>
  <c r="H15" i="1"/>
  <c r="H16" i="1"/>
  <c r="H17" i="1"/>
  <c r="H18" i="1"/>
  <c r="H19" i="1"/>
  <c r="H20" i="1"/>
  <c r="H21" i="1"/>
  <c r="H22" i="1"/>
  <c r="H23" i="1"/>
  <c r="H24" i="1"/>
  <c r="H25" i="1"/>
  <c r="H26" i="1"/>
  <c r="E15" i="1"/>
  <c r="E16" i="1"/>
  <c r="E17" i="1"/>
  <c r="E19" i="1"/>
  <c r="E20" i="1"/>
  <c r="E22" i="1"/>
  <c r="E23" i="1"/>
  <c r="E24" i="1"/>
  <c r="E25" i="1"/>
  <c r="E26" i="1"/>
  <c r="E14" i="1"/>
</calcChain>
</file>

<file path=xl/sharedStrings.xml><?xml version="1.0" encoding="utf-8"?>
<sst xmlns="http://schemas.openxmlformats.org/spreadsheetml/2006/main" count="35" uniqueCount="34">
  <si>
    <t>g</t>
  </si>
  <si>
    <t>Point 5</t>
  </si>
  <si>
    <t>Point 4</t>
  </si>
  <si>
    <t>Point 3</t>
  </si>
  <si>
    <t>Point 2</t>
  </si>
  <si>
    <t>RAW</t>
  </si>
  <si>
    <t>Sensor Measurements</t>
  </si>
  <si>
    <t>Sensor Model</t>
  </si>
  <si>
    <t>Container Weight (g)</t>
  </si>
  <si>
    <t>Soil ID:</t>
  </si>
  <si>
    <t>Dry Sample Weight (g)</t>
  </si>
  <si>
    <t>Sensor(s) Weight (g)</t>
  </si>
  <si>
    <t>Saturation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</si>
  <si>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</si>
  <si>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</si>
  <si>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</si>
  <si>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</si>
  <si>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</si>
  <si>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</si>
  <si>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</si>
  <si>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</si>
  <si>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Sample + Sensor(s) + Container Weights</t>
  </si>
  <si>
    <t>Water wt</t>
  </si>
  <si>
    <t>Calculated VWC</t>
  </si>
  <si>
    <r>
      <t>Sample Volume (cm</t>
    </r>
    <r>
      <rPr>
        <b/>
        <vertAlign val="superscript"/>
        <sz val="11"/>
        <color theme="1"/>
        <rFont val="Akkurat Pro"/>
      </rPr>
      <t>3</t>
    </r>
    <r>
      <rPr>
        <b/>
        <sz val="11"/>
        <color theme="1"/>
        <rFont val="Akkurat Pro"/>
      </rPr>
      <t>)</t>
    </r>
  </si>
  <si>
    <r>
      <t>m</t>
    </r>
    <r>
      <rPr>
        <b/>
        <vertAlign val="superscript"/>
        <sz val="11"/>
        <color theme="1"/>
        <rFont val="Akkurat Pro"/>
      </rPr>
      <t>3</t>
    </r>
    <r>
      <rPr>
        <b/>
        <sz val="11"/>
        <color theme="1"/>
        <rFont val="Akkurat Pro"/>
      </rPr>
      <t xml:space="preserve"> m</t>
    </r>
    <r>
      <rPr>
        <b/>
        <vertAlign val="superscript"/>
        <sz val="11"/>
        <color theme="1"/>
        <rFont val="Akkurat Pro"/>
      </rPr>
      <t>-3</t>
    </r>
  </si>
  <si>
    <t>Average</t>
  </si>
  <si>
    <t>Drying Points</t>
  </si>
  <si>
    <t>GS3 Raw</t>
  </si>
  <si>
    <t>2.5 cm</t>
  </si>
  <si>
    <t>7.5 cm</t>
  </si>
  <si>
    <t>GS3</t>
  </si>
  <si>
    <t>Stone wool slab 10 cm</t>
  </si>
  <si>
    <t>Instructions: Please enter your information
into the cells with blue text.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</si>
</sst>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kkurat Pro"/>
    </font>
    <font>
      <b/>
      <sz val="11"/>
      <color theme="1"/>
      <name val="Akkurat Pro"/>
    </font>
    <font>
      <b/>
      <vertAlign val="superscript"/>
      <sz val="11"/>
      <color theme="1"/>
      <name val="Akkurat Pro"/>
    </font>
    <font>
      <b/>
      <sz val="11"/>
      <name val="Akkurat Pro"/>
    </font>
    <font>
      <b/>
      <sz val="11"/>
      <color theme="3" tint="0.39997558519241921"/>
      <name val="Akkurat Pro"/>
    </font>
    <font>
      <b/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0D0D0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5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3" fillId="2" borderId="0" xfId="0" applyFont="1" applyFill="1"/>
    <xf numFmtId="0" fontId="3" fillId="2" borderId="0" xfId="0" applyFont="1" applyFill="1" applyProtection="1"/>
    <xf numFmtId="0" fontId="3" fillId="0" borderId="0" xfId="0" applyFont="1"/>
    <xf numFmtId="0" fontId="4" fillId="2" borderId="2" xfId="0" applyFont="1" applyFill="1" applyBorder="1"/>
    <xf numFmtId="0" fontId="3" fillId="2" borderId="0" xfId="0" applyFont="1" applyFill="1" applyBorder="1" applyAlignment="1" applyProtection="1"/>
    <xf numFmtId="1" fontId="3" fillId="2" borderId="0" xfId="0" applyNumberFormat="1" applyFont="1" applyFill="1" applyBorder="1" applyAlignment="1" applyProtection="1"/>
    <xf numFmtId="2" fontId="3" fillId="2" borderId="0" xfId="0" applyNumberFormat="1" applyFont="1" applyFill="1" applyBorder="1" applyAlignment="1" applyProtection="1"/>
    <xf numFmtId="0" fontId="4" fillId="2" borderId="0" xfId="0" applyFont="1" applyFill="1"/>
    <xf numFmtId="2" fontId="3" fillId="2" borderId="0" xfId="0" applyNumberFormat="1" applyFont="1" applyFill="1"/>
    <xf numFmtId="0" fontId="4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3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/>
    <xf numFmtId="166" fontId="6" fillId="2" borderId="1" xfId="0" applyNumberFormat="1" applyFont="1" applyFill="1" applyBorder="1"/>
    <xf numFmtId="2" fontId="6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" fontId="6" fillId="2" borderId="0" xfId="0" applyNumberFormat="1" applyFont="1" applyFill="1"/>
    <xf numFmtId="0" fontId="4" fillId="2" borderId="0" xfId="0" applyFont="1" applyFill="1" applyBorder="1" applyAlignment="1"/>
    <xf numFmtId="0" fontId="7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7" fillId="2" borderId="5" xfId="0" applyFont="1" applyFill="1" applyBorder="1" applyAlignment="1" applyProtection="1">
      <alignment horizontal="left"/>
      <protection locked="0"/>
    </xf>
    <xf numFmtId="0" fontId="3" fillId="4" borderId="0" xfId="0" applyFont="1" applyFill="1" applyAlignment="1" applyProtection="1">
      <alignment horizontal="left" vertical="top" wrapText="1"/>
    </xf>
    <xf numFmtId="0" fontId="7" fillId="2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/>
    </xf>
  </cellXfs>
  <cellStyles count="5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3"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3" tint="0.79998168889431442"/>
        </patternFill>
      </fill>
    </dxf>
  </dxfs>
  <tableStyles count="0" defaultTableStyle="TableStyleMedium9" defaultPivotStyle="PivotStyleMedium4"/>
  <colors>
    <mruColors>
      <color rgb="FF236192"/>
      <color rgb="FFBE514F"/>
      <color rgb="FFA997BE"/>
      <color rgb="FFB84E4C"/>
      <color rgb="FF547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kkurat Pro"/>
                <a:ea typeface="+mn-ea"/>
                <a:cs typeface="Akkurat Pro"/>
              </a:defRPr>
            </a:pPr>
            <a:r>
              <a:rPr lang="en-US">
                <a:latin typeface="Akkurat Pro"/>
                <a:cs typeface="Akkurat Pro"/>
              </a:rPr>
              <a:t>Stone Wool Calibration</a:t>
            </a:r>
          </a:p>
        </c:rich>
      </c:tx>
      <c:layout>
        <c:manualLayout>
          <c:xMode val="edge"/>
          <c:yMode val="edge"/>
          <c:x val="0.46972442027435701"/>
          <c:y val="2.997861836456449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1301896975431202E-2"/>
          <c:y val="0.116959761439363"/>
          <c:w val="0.85816621739447196"/>
          <c:h val="0.75424471385310898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Sheet1!$H$12</c:f>
              <c:strCache>
                <c:ptCount val="1"/>
                <c:pt idx="0">
                  <c:v>Average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rgbClr val="236192"/>
              </a:solidFill>
              <a:ln>
                <a:noFill/>
              </a:ln>
            </c:spPr>
          </c:marker>
          <c:trendline>
            <c:name>Average Calibration</c:name>
            <c:spPr>
              <a:ln>
                <a:solidFill>
                  <a:srgbClr val="236192"/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8512913421717201"/>
                  <c:y val="0.18161191333289101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rgbClr val="236192"/>
                        </a:solidFill>
                        <a:latin typeface="Akkurat Pro"/>
                        <a:cs typeface="Akkurat Pro"/>
                      </a:defRPr>
                    </a:pPr>
                    <a:r>
                      <a:rPr lang="en-US" baseline="0">
                        <a:solidFill>
                          <a:srgbClr val="236192"/>
                        </a:solidFill>
                        <a:latin typeface="Akkurat Pro"/>
                        <a:cs typeface="Akkurat Pro"/>
                      </a:rPr>
                      <a:t>Average (2.5 and 7.5 cm) Calibration: y = -2E-07x</a:t>
                    </a:r>
                    <a:r>
                      <a:rPr lang="en-US" baseline="30000">
                        <a:solidFill>
                          <a:srgbClr val="236192"/>
                        </a:solidFill>
                        <a:latin typeface="Akkurat Pro"/>
                        <a:cs typeface="Akkurat Pro"/>
                      </a:rPr>
                      <a:t>2</a:t>
                    </a:r>
                    <a:r>
                      <a:rPr lang="en-US" baseline="0">
                        <a:solidFill>
                          <a:srgbClr val="236192"/>
                        </a:solidFill>
                        <a:latin typeface="Akkurat Pro"/>
                        <a:cs typeface="Akkurat Pro"/>
                      </a:rPr>
                      <a:t> + 0.0013x - 1.7414
R² = 0.97013</a:t>
                    </a:r>
                    <a:endParaRPr lang="en-US">
                      <a:solidFill>
                        <a:srgbClr val="236192"/>
                      </a:solidFill>
                      <a:latin typeface="Akkurat Pro"/>
                      <a:cs typeface="Akkurat Pro"/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Sheet1!$H$14:$H$26</c:f>
              <c:numCache>
                <c:formatCode>General</c:formatCode>
                <c:ptCount val="13"/>
                <c:pt idx="0">
                  <c:v>1725.5</c:v>
                </c:pt>
                <c:pt idx="1">
                  <c:v>1735.4</c:v>
                </c:pt>
                <c:pt idx="2">
                  <c:v>1706.25</c:v>
                </c:pt>
                <c:pt idx="3">
                  <c:v>1634.65</c:v>
                </c:pt>
                <c:pt idx="4">
                  <c:v>1586.85</c:v>
                </c:pt>
                <c:pt idx="5">
                  <c:v>1530.65</c:v>
                </c:pt>
                <c:pt idx="6">
                  <c:v>1472.85</c:v>
                </c:pt>
                <c:pt idx="7">
                  <c:v>1434.1</c:v>
                </c:pt>
                <c:pt idx="8">
                  <c:v>1386.85</c:v>
                </c:pt>
                <c:pt idx="9">
                  <c:v>1341.35</c:v>
                </c:pt>
                <c:pt idx="10">
                  <c:v>1304.8499999999999</c:v>
                </c:pt>
                <c:pt idx="11">
                  <c:v>1228.8</c:v>
                </c:pt>
                <c:pt idx="12">
                  <c:v>1189.7</c:v>
                </c:pt>
              </c:numCache>
            </c:numRef>
          </c:xVal>
          <c:yVal>
            <c:numRef>
              <c:f>Sheet1!$E$14:$E$26</c:f>
              <c:numCache>
                <c:formatCode>0.00</c:formatCode>
                <c:ptCount val="13"/>
                <c:pt idx="0">
                  <c:v>0.92415780141843951</c:v>
                </c:pt>
                <c:pt idx="1">
                  <c:v>0.86015070921985826</c:v>
                </c:pt>
                <c:pt idx="2">
                  <c:v>0.8081560283687943</c:v>
                </c:pt>
                <c:pt idx="3">
                  <c:v>0.74711879432624129</c:v>
                </c:pt>
                <c:pt idx="4">
                  <c:v>0.68364361702127663</c:v>
                </c:pt>
                <c:pt idx="5">
                  <c:v>0.60886524822695043</c:v>
                </c:pt>
                <c:pt idx="6">
                  <c:v>0.52752659574468086</c:v>
                </c:pt>
                <c:pt idx="7">
                  <c:v>0.46187943262411346</c:v>
                </c:pt>
                <c:pt idx="8">
                  <c:v>0.41192375886524818</c:v>
                </c:pt>
                <c:pt idx="9">
                  <c:v>0.36538120567375887</c:v>
                </c:pt>
                <c:pt idx="10">
                  <c:v>0.32247340425531917</c:v>
                </c:pt>
                <c:pt idx="11">
                  <c:v>0.23218085106382982</c:v>
                </c:pt>
                <c:pt idx="12">
                  <c:v>0.19335106382978723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D8-CA49-AFF3-4FBD928A5C50}"/>
            </c:ext>
          </c:extLst>
        </c:ser>
        <c:ser>
          <c:idx val="1"/>
          <c:order val="1"/>
          <c:tx>
            <c:strRef>
              <c:f>Sheet1!$F$13</c:f>
              <c:strCache>
                <c:ptCount val="1"/>
                <c:pt idx="0">
                  <c:v>2.5 cm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</c:spPr>
          </c:marker>
          <c:trendline>
            <c:name>7.5 cm Calibration</c:name>
            <c:spPr>
              <a:ln>
                <a:solidFill>
                  <a:schemeClr val="bg1">
                    <a:lumMod val="65000"/>
                  </a:schemeClr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4.1961656840694903E-2"/>
                  <c:y val="0.53425195026553296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bg1">
                            <a:lumMod val="65000"/>
                          </a:schemeClr>
                        </a:solidFill>
                      </a:defRPr>
                    </a:pPr>
                    <a:r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2.5 cm Calibration = 2E-06x</a:t>
                    </a:r>
                    <a:r>
                      <a:rPr lang="en-US" baseline="3000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2</a:t>
                    </a:r>
                    <a:r>
                      <a:rPr lang="en-US" baseline="0">
                        <a:solidFill>
                          <a:schemeClr val="bg1">
                            <a:lumMod val="65000"/>
                          </a:schemeClr>
                        </a:solidFill>
                      </a:rPr>
                      <a:t> - 0.0042x + 2.5725
R² = 0.98418</a:t>
                    </a:r>
                    <a:endParaRPr lang="en-US">
                      <a:solidFill>
                        <a:schemeClr val="bg1">
                          <a:lumMod val="65000"/>
                        </a:schemeClr>
                      </a:solidFill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Sheet1!$F$14:$F$26</c:f>
              <c:numCache>
                <c:formatCode>General</c:formatCode>
                <c:ptCount val="13"/>
                <c:pt idx="0">
                  <c:v>1726.1</c:v>
                </c:pt>
                <c:pt idx="1">
                  <c:v>1731.2</c:v>
                </c:pt>
                <c:pt idx="2">
                  <c:v>1720</c:v>
                </c:pt>
                <c:pt idx="3">
                  <c:v>1685.7</c:v>
                </c:pt>
                <c:pt idx="4">
                  <c:v>1670.6</c:v>
                </c:pt>
                <c:pt idx="5">
                  <c:v>1618.1</c:v>
                </c:pt>
                <c:pt idx="6">
                  <c:v>1554.5</c:v>
                </c:pt>
                <c:pt idx="7">
                  <c:v>1518.2</c:v>
                </c:pt>
                <c:pt idx="8">
                  <c:v>1466.7</c:v>
                </c:pt>
                <c:pt idx="9">
                  <c:v>1411.2</c:v>
                </c:pt>
                <c:pt idx="10">
                  <c:v>1365.7</c:v>
                </c:pt>
                <c:pt idx="11">
                  <c:v>1258.8</c:v>
                </c:pt>
                <c:pt idx="12">
                  <c:v>1201.2</c:v>
                </c:pt>
              </c:numCache>
            </c:numRef>
          </c:xVal>
          <c:yVal>
            <c:numRef>
              <c:f>Sheet1!$E$14:$E$26</c:f>
              <c:numCache>
                <c:formatCode>0.00</c:formatCode>
                <c:ptCount val="13"/>
                <c:pt idx="0">
                  <c:v>0.92415780141843951</c:v>
                </c:pt>
                <c:pt idx="1">
                  <c:v>0.86015070921985826</c:v>
                </c:pt>
                <c:pt idx="2">
                  <c:v>0.8081560283687943</c:v>
                </c:pt>
                <c:pt idx="3">
                  <c:v>0.74711879432624129</c:v>
                </c:pt>
                <c:pt idx="4">
                  <c:v>0.68364361702127663</c:v>
                </c:pt>
                <c:pt idx="5">
                  <c:v>0.60886524822695043</c:v>
                </c:pt>
                <c:pt idx="6">
                  <c:v>0.52752659574468086</c:v>
                </c:pt>
                <c:pt idx="7">
                  <c:v>0.46187943262411346</c:v>
                </c:pt>
                <c:pt idx="8">
                  <c:v>0.41192375886524818</c:v>
                </c:pt>
                <c:pt idx="9">
                  <c:v>0.36538120567375887</c:v>
                </c:pt>
                <c:pt idx="10">
                  <c:v>0.32247340425531917</c:v>
                </c:pt>
                <c:pt idx="11">
                  <c:v>0.23218085106382982</c:v>
                </c:pt>
                <c:pt idx="12">
                  <c:v>0.19335106382978723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D8-CA49-AFF3-4FBD928A5C50}"/>
            </c:ext>
          </c:extLst>
        </c:ser>
        <c:ser>
          <c:idx val="3"/>
          <c:order val="2"/>
          <c:tx>
            <c:strRef>
              <c:f>Sheet1!$G$13</c:f>
              <c:strCache>
                <c:ptCount val="1"/>
                <c:pt idx="0">
                  <c:v>7.5 cm</c:v>
                </c:pt>
              </c:strCache>
            </c:strRef>
          </c:tx>
          <c:spPr>
            <a:ln w="28575">
              <a:noFill/>
            </a:ln>
          </c:spPr>
          <c:marker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trendline>
            <c:name>7.5 cm Calibration</c:name>
            <c:spPr>
              <a:ln>
                <a:solidFill>
                  <a:schemeClr val="accent3">
                    <a:lumMod val="75000"/>
                  </a:schemeClr>
                </a:solidFill>
              </a:ln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35946332008112503"/>
                  <c:y val="4.4443370614747998E-2"/>
                </c:manualLayout>
              </c:layout>
              <c:tx>
                <c:rich>
                  <a:bodyPr/>
                  <a:lstStyle/>
                  <a:p>
                    <a:pPr>
                      <a:defRPr>
                        <a:solidFill>
                          <a:schemeClr val="accent3">
                            <a:lumMod val="75000"/>
                          </a:schemeClr>
                        </a:solidFill>
                        <a:latin typeface="Akkurat Pro"/>
                        <a:cs typeface="Akkurat Pro"/>
                      </a:defRPr>
                    </a:pPr>
                    <a:r>
                      <a:rPr lang="en-US" sz="1000" b="0" i="0" u="none" strike="noStrike" baseline="0">
                        <a:solidFill>
                          <a:schemeClr val="accent3">
                            <a:lumMod val="75000"/>
                          </a:schemeClr>
                        </a:solidFill>
                        <a:effectLst/>
                        <a:latin typeface="Akkurat Pro"/>
                        <a:cs typeface="Akkurat Pro"/>
                      </a:rPr>
                      <a:t>2.5 cm Calibration</a:t>
                    </a:r>
                    <a:r>
                      <a:rPr lang="en-US" sz="1000" b="0" i="0" u="none" strike="noStrike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Akkurat Pro"/>
                        <a:cs typeface="Akkurat Pro"/>
                      </a:rPr>
                      <a:t> </a:t>
                    </a:r>
                    <a:r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Akkurat Pro"/>
                        <a:cs typeface="Akkurat Pro"/>
                      </a:rPr>
                      <a:t> = -2E-07x</a:t>
                    </a:r>
                    <a:r>
                      <a:rPr lang="en-US" baseline="30000">
                        <a:solidFill>
                          <a:schemeClr val="accent3">
                            <a:lumMod val="75000"/>
                          </a:schemeClr>
                        </a:solidFill>
                        <a:latin typeface="Akkurat Pro"/>
                        <a:cs typeface="Akkurat Pro"/>
                      </a:rPr>
                      <a:t>2</a:t>
                    </a:r>
                    <a:r>
                      <a:rPr lang="en-US" baseline="0">
                        <a:solidFill>
                          <a:schemeClr val="accent3">
                            <a:lumMod val="75000"/>
                          </a:schemeClr>
                        </a:solidFill>
                        <a:latin typeface="Akkurat Pro"/>
                        <a:cs typeface="Akkurat Pro"/>
                      </a:rPr>
                      <a:t> + 0.0016x - 2.1491
R² = 0.9901</a:t>
                    </a:r>
                    <a:endParaRPr lang="en-US">
                      <a:solidFill>
                        <a:schemeClr val="accent3">
                          <a:lumMod val="75000"/>
                        </a:schemeClr>
                      </a:solidFill>
                      <a:latin typeface="Akkurat Pro"/>
                      <a:cs typeface="Akkurat Pro"/>
                    </a:endParaRPr>
                  </a:p>
                </c:rich>
              </c:tx>
              <c:numFmt formatCode="General" sourceLinked="0"/>
            </c:trendlineLbl>
          </c:trendline>
          <c:xVal>
            <c:numRef>
              <c:f>Sheet1!$G$14:$G$26</c:f>
              <c:numCache>
                <c:formatCode>General</c:formatCode>
                <c:ptCount val="13"/>
                <c:pt idx="0">
                  <c:v>1724.9</c:v>
                </c:pt>
                <c:pt idx="1">
                  <c:v>1739.6</c:v>
                </c:pt>
                <c:pt idx="2">
                  <c:v>1692.5</c:v>
                </c:pt>
                <c:pt idx="3">
                  <c:v>1583.6</c:v>
                </c:pt>
                <c:pt idx="4">
                  <c:v>1503.1</c:v>
                </c:pt>
                <c:pt idx="5">
                  <c:v>1443.2</c:v>
                </c:pt>
                <c:pt idx="6">
                  <c:v>1391.2</c:v>
                </c:pt>
                <c:pt idx="7">
                  <c:v>1350</c:v>
                </c:pt>
                <c:pt idx="8">
                  <c:v>1307</c:v>
                </c:pt>
                <c:pt idx="9">
                  <c:v>1271.5</c:v>
                </c:pt>
                <c:pt idx="10">
                  <c:v>1244</c:v>
                </c:pt>
                <c:pt idx="11">
                  <c:v>1198.8</c:v>
                </c:pt>
                <c:pt idx="12">
                  <c:v>1178.2</c:v>
                </c:pt>
              </c:numCache>
            </c:numRef>
          </c:xVal>
          <c:yVal>
            <c:numRef>
              <c:f>Sheet1!$E$14:$E$26</c:f>
              <c:numCache>
                <c:formatCode>0.00</c:formatCode>
                <c:ptCount val="13"/>
                <c:pt idx="0">
                  <c:v>0.92415780141843951</c:v>
                </c:pt>
                <c:pt idx="1">
                  <c:v>0.86015070921985826</c:v>
                </c:pt>
                <c:pt idx="2">
                  <c:v>0.8081560283687943</c:v>
                </c:pt>
                <c:pt idx="3">
                  <c:v>0.74711879432624129</c:v>
                </c:pt>
                <c:pt idx="4">
                  <c:v>0.68364361702127663</c:v>
                </c:pt>
                <c:pt idx="5">
                  <c:v>0.60886524822695043</c:v>
                </c:pt>
                <c:pt idx="6">
                  <c:v>0.52752659574468086</c:v>
                </c:pt>
                <c:pt idx="7">
                  <c:v>0.46187943262411346</c:v>
                </c:pt>
                <c:pt idx="8">
                  <c:v>0.41192375886524818</c:v>
                </c:pt>
                <c:pt idx="9">
                  <c:v>0.36538120567375887</c:v>
                </c:pt>
                <c:pt idx="10">
                  <c:v>0.32247340425531917</c:v>
                </c:pt>
                <c:pt idx="11">
                  <c:v>0.23218085106382982</c:v>
                </c:pt>
                <c:pt idx="12">
                  <c:v>0.19335106382978723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D8-CA49-AFF3-4FBD928A5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9814984"/>
        <c:axId val="-1999808616"/>
      </c:scatterChart>
      <c:valAx>
        <c:axId val="-1999814984"/>
        <c:scaling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Raw Sensor Data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9808616"/>
        <c:crosses val="autoZero"/>
        <c:crossBetween val="midCat"/>
      </c:valAx>
      <c:valAx>
        <c:axId val="-199980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Actual Slab VWC, m</a:t>
                </a:r>
                <a:r>
                  <a:rPr lang="en-US" baseline="30000"/>
                  <a:t>3</a:t>
                </a:r>
                <a:r>
                  <a:rPr lang="en-US"/>
                  <a:t> m</a:t>
                </a:r>
                <a:r>
                  <a:rPr lang="en-US" baseline="30000"/>
                  <a:t>-3</a:t>
                </a:r>
              </a:p>
            </c:rich>
          </c:tx>
          <c:layout>
            <c:manualLayout>
              <c:xMode val="edge"/>
              <c:yMode val="edge"/>
              <c:x val="1.6245312424463601E-2"/>
              <c:y val="0.37634873231741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98149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31117214135594"/>
          <c:y val="0.41275042751290097"/>
          <c:w val="0.15191255383949601"/>
          <c:h val="0.28712093922647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7407</xdr:colOff>
      <xdr:row>28</xdr:row>
      <xdr:rowOff>12697</xdr:rowOff>
    </xdr:from>
    <xdr:to>
      <xdr:col>8</xdr:col>
      <xdr:colOff>821267</xdr:colOff>
      <xdr:row>54</xdr:row>
      <xdr:rowOff>67733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254000</xdr:colOff>
      <xdr:row>2</xdr:row>
      <xdr:rowOff>96520</xdr:rowOff>
    </xdr:from>
    <xdr:to>
      <xdr:col>0</xdr:col>
      <xdr:colOff>1259840</xdr:colOff>
      <xdr:row>10</xdr:row>
      <xdr:rowOff>36683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3E310D-231A-1A4D-9230-56D489C50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000" y="706120"/>
          <a:ext cx="1005840" cy="1596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zoomScale="135" workbookViewId="0">
      <selection activeCell="C24" sqref="C24"/>
    </sheetView>
  </sheetViews>
  <sheetFormatPr defaultColWidth="10.85546875" defaultRowHeight="14.25"/>
  <cols>
    <col min="1" max="1" width="21.28515625" style="3" customWidth="1"/>
    <col min="2" max="2" width="20.42578125" style="3" customWidth="1"/>
    <col min="3" max="3" width="15.7109375" style="3" customWidth="1"/>
    <col min="4" max="7" width="13.85546875" style="3" customWidth="1"/>
    <col min="8" max="9" width="11.85546875" style="3" customWidth="1"/>
    <col min="10" max="10" width="12" style="3" customWidth="1"/>
    <col min="11" max="16384" width="10.85546875" style="3"/>
  </cols>
  <sheetData>
    <row r="1" spans="1:17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1"/>
      <c r="M1" s="2"/>
      <c r="N1" s="2"/>
      <c r="O1" s="1"/>
      <c r="P1" s="1"/>
      <c r="Q1" s="2"/>
    </row>
    <row r="2" spans="1:17" ht="33" customHeight="1">
      <c r="A2" s="1"/>
      <c r="B2" s="1"/>
      <c r="C2" s="1"/>
      <c r="D2" s="1"/>
      <c r="E2" s="1"/>
      <c r="F2" s="1"/>
      <c r="G2" s="24" t="s">
        <v>33</v>
      </c>
      <c r="H2" s="24"/>
      <c r="I2" s="24"/>
      <c r="J2" s="24"/>
      <c r="K2" s="1"/>
      <c r="L2" s="1"/>
      <c r="M2" s="2"/>
      <c r="N2" s="2"/>
      <c r="O2" s="1"/>
      <c r="P2" s="1"/>
      <c r="Q2" s="2"/>
    </row>
    <row r="3" spans="1:17" ht="21.95" customHeight="1">
      <c r="A3" s="1"/>
      <c r="B3" s="4" t="s">
        <v>9</v>
      </c>
      <c r="C3" s="25" t="s">
        <v>32</v>
      </c>
      <c r="D3" s="25"/>
      <c r="E3" s="25"/>
      <c r="F3" s="1"/>
      <c r="G3" s="1"/>
      <c r="H3" s="1"/>
      <c r="I3" s="1"/>
      <c r="J3" s="5"/>
      <c r="K3" s="5"/>
      <c r="L3" s="5"/>
      <c r="M3" s="5"/>
    </row>
    <row r="4" spans="1:17" ht="15">
      <c r="A4" s="1"/>
      <c r="B4" s="4" t="s">
        <v>11</v>
      </c>
      <c r="C4" s="23">
        <v>333</v>
      </c>
      <c r="D4" s="23"/>
      <c r="E4" s="23"/>
      <c r="F4" s="1"/>
      <c r="G4" s="1"/>
      <c r="H4" s="1"/>
      <c r="I4" s="1"/>
      <c r="J4" s="5"/>
      <c r="K4" s="5"/>
      <c r="L4" s="5"/>
      <c r="M4" s="5"/>
      <c r="N4" s="5"/>
    </row>
    <row r="5" spans="1:17" ht="15.95" customHeight="1">
      <c r="A5" s="1"/>
      <c r="B5" s="4" t="s">
        <v>10</v>
      </c>
      <c r="C5" s="23">
        <v>121.8</v>
      </c>
      <c r="D5" s="23"/>
      <c r="E5" s="23"/>
      <c r="F5" s="1"/>
      <c r="G5" s="1"/>
      <c r="H5" s="1"/>
      <c r="I5" s="1"/>
      <c r="J5" s="6"/>
      <c r="L5" s="1"/>
      <c r="M5" s="1"/>
      <c r="N5" s="5"/>
    </row>
    <row r="6" spans="1:17" ht="17.25">
      <c r="A6" s="1"/>
      <c r="B6" s="4" t="s">
        <v>24</v>
      </c>
      <c r="C6" s="23">
        <v>2256</v>
      </c>
      <c r="D6" s="23"/>
      <c r="E6" s="23"/>
      <c r="F6" s="1"/>
      <c r="G6" s="1"/>
      <c r="H6" s="1"/>
      <c r="I6" s="1"/>
      <c r="J6" s="7"/>
      <c r="K6" s="7"/>
      <c r="L6" s="1"/>
      <c r="M6" s="1"/>
      <c r="N6" s="5"/>
    </row>
    <row r="7" spans="1:17" ht="15">
      <c r="A7" s="1"/>
      <c r="B7" s="4" t="s">
        <v>8</v>
      </c>
      <c r="C7" s="23">
        <v>0</v>
      </c>
      <c r="D7" s="23"/>
      <c r="E7" s="23"/>
      <c r="F7" s="1"/>
      <c r="G7" s="1"/>
      <c r="H7" s="1"/>
      <c r="I7" s="1"/>
      <c r="J7" s="1"/>
      <c r="K7" s="1"/>
      <c r="L7" s="1"/>
      <c r="M7" s="1"/>
      <c r="N7" s="5"/>
    </row>
    <row r="8" spans="1:17" ht="15">
      <c r="A8" s="1"/>
      <c r="B8" s="4" t="s">
        <v>7</v>
      </c>
      <c r="C8" s="23" t="s">
        <v>31</v>
      </c>
      <c r="D8" s="23"/>
      <c r="E8" s="23"/>
      <c r="F8" s="1"/>
      <c r="G8" s="1"/>
      <c r="H8" s="1"/>
      <c r="I8" s="1"/>
      <c r="J8" s="20"/>
      <c r="K8" s="20"/>
      <c r="L8" s="20"/>
      <c r="M8" s="1"/>
      <c r="N8" s="6"/>
    </row>
    <row r="9" spans="1:17">
      <c r="A9" s="1"/>
      <c r="B9" s="1"/>
      <c r="D9" s="7"/>
      <c r="E9" s="1"/>
      <c r="F9" s="1"/>
      <c r="G9" s="1"/>
      <c r="H9" s="1"/>
      <c r="I9" s="1"/>
      <c r="J9" s="7"/>
      <c r="K9" s="7"/>
      <c r="L9" s="1"/>
      <c r="M9" s="1"/>
      <c r="N9" s="7"/>
    </row>
    <row r="10" spans="1:17" ht="15">
      <c r="A10" s="1"/>
      <c r="B10" s="8"/>
      <c r="C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">
      <c r="A11" s="1"/>
      <c r="B11" s="28" t="s">
        <v>21</v>
      </c>
      <c r="C11" s="28"/>
      <c r="D11" s="28" t="s">
        <v>22</v>
      </c>
      <c r="E11" s="28" t="s">
        <v>23</v>
      </c>
      <c r="F11" s="29" t="s">
        <v>6</v>
      </c>
      <c r="G11" s="29"/>
      <c r="H11" s="29"/>
      <c r="I11" s="20"/>
      <c r="J11" s="20"/>
      <c r="K11" s="20"/>
      <c r="L11" s="20"/>
      <c r="M11" s="20"/>
      <c r="N11" s="20"/>
    </row>
    <row r="12" spans="1:17" ht="15">
      <c r="A12" s="1"/>
      <c r="B12" s="28"/>
      <c r="C12" s="28"/>
      <c r="D12" s="28"/>
      <c r="E12" s="28"/>
      <c r="F12" s="26" t="s">
        <v>28</v>
      </c>
      <c r="G12" s="27"/>
      <c r="H12" s="10" t="s">
        <v>26</v>
      </c>
      <c r="I12" s="19"/>
      <c r="J12" s="19"/>
      <c r="K12" s="1"/>
      <c r="L12" s="1"/>
      <c r="M12" s="1"/>
      <c r="N12" s="1"/>
    </row>
    <row r="13" spans="1:17" ht="17.25">
      <c r="A13" s="1"/>
      <c r="B13" s="12" t="s">
        <v>27</v>
      </c>
      <c r="C13" s="12" t="s">
        <v>0</v>
      </c>
      <c r="D13" s="12" t="s">
        <v>0</v>
      </c>
      <c r="E13" s="12" t="s">
        <v>25</v>
      </c>
      <c r="F13" s="12" t="s">
        <v>29</v>
      </c>
      <c r="G13" s="12" t="s">
        <v>30</v>
      </c>
      <c r="H13" s="12" t="s">
        <v>5</v>
      </c>
      <c r="I13" s="19"/>
      <c r="J13" s="19"/>
      <c r="K13" s="1"/>
      <c r="L13" s="1"/>
      <c r="M13" s="1"/>
      <c r="N13" s="1"/>
    </row>
    <row r="14" spans="1:17" ht="15">
      <c r="A14" s="1"/>
      <c r="B14" s="11" t="s">
        <v>12</v>
      </c>
      <c r="C14" s="21">
        <v>2539.6999999999998</v>
      </c>
      <c r="D14" s="16">
        <f>C14-$C$4-$C$5-$C$7</f>
        <v>2084.8999999999996</v>
      </c>
      <c r="E14" s="17">
        <f>D14/$C$6</f>
        <v>0.92415780141843951</v>
      </c>
      <c r="F14" s="21">
        <v>1726.1</v>
      </c>
      <c r="G14" s="21">
        <v>1724.9</v>
      </c>
      <c r="H14" s="18">
        <f t="shared" ref="H14:H26" si="0">AVERAGE(F14:G14)</f>
        <v>1725.5</v>
      </c>
      <c r="I14" s="19"/>
      <c r="J14" s="19"/>
      <c r="K14" s="1"/>
      <c r="L14" s="1"/>
      <c r="M14" s="1"/>
      <c r="N14" s="1"/>
    </row>
    <row r="15" spans="1:17" ht="15">
      <c r="A15" s="1"/>
      <c r="B15" s="11" t="s">
        <v>4</v>
      </c>
      <c r="C15" s="21">
        <v>2395.3000000000002</v>
      </c>
      <c r="D15" s="16">
        <f t="shared" ref="D15:D26" si="1">C15-$C$4-$C$5-$C$7</f>
        <v>1940.5000000000002</v>
      </c>
      <c r="E15" s="17">
        <f t="shared" ref="E15:E26" si="2">D15/$C$6</f>
        <v>0.86015070921985826</v>
      </c>
      <c r="F15" s="21">
        <v>1731.2</v>
      </c>
      <c r="G15" s="21">
        <v>1739.6</v>
      </c>
      <c r="H15" s="18">
        <f t="shared" si="0"/>
        <v>1735.4</v>
      </c>
      <c r="I15" s="19"/>
      <c r="J15" s="19"/>
      <c r="K15" s="1"/>
      <c r="L15" s="1"/>
      <c r="M15" s="1"/>
      <c r="N15" s="1"/>
    </row>
    <row r="16" spans="1:17" ht="15">
      <c r="A16" s="1"/>
      <c r="B16" s="11" t="s">
        <v>3</v>
      </c>
      <c r="C16" s="21">
        <v>2278</v>
      </c>
      <c r="D16" s="16">
        <f t="shared" si="1"/>
        <v>1823.2</v>
      </c>
      <c r="E16" s="17">
        <f t="shared" si="2"/>
        <v>0.8081560283687943</v>
      </c>
      <c r="F16" s="21">
        <v>1720</v>
      </c>
      <c r="G16" s="21">
        <v>1692.5</v>
      </c>
      <c r="H16" s="18">
        <f t="shared" si="0"/>
        <v>1706.25</v>
      </c>
      <c r="I16" s="19"/>
      <c r="J16" s="19"/>
      <c r="K16" s="1"/>
      <c r="L16" s="1"/>
      <c r="M16" s="1"/>
      <c r="N16" s="1"/>
    </row>
    <row r="17" spans="1:14" ht="15">
      <c r="A17" s="1"/>
      <c r="B17" s="11" t="s">
        <v>2</v>
      </c>
      <c r="C17" s="21">
        <v>2140.3000000000002</v>
      </c>
      <c r="D17" s="16">
        <f t="shared" si="1"/>
        <v>1685.5000000000002</v>
      </c>
      <c r="E17" s="17">
        <f t="shared" si="2"/>
        <v>0.74711879432624129</v>
      </c>
      <c r="F17" s="21">
        <v>1685.7</v>
      </c>
      <c r="G17" s="21">
        <v>1583.6</v>
      </c>
      <c r="H17" s="18">
        <f t="shared" si="0"/>
        <v>1634.65</v>
      </c>
      <c r="I17" s="19"/>
      <c r="J17" s="19"/>
      <c r="K17" s="1"/>
      <c r="L17" s="1"/>
      <c r="M17" s="1"/>
      <c r="N17" s="1"/>
    </row>
    <row r="18" spans="1:14" ht="15">
      <c r="A18" s="1"/>
      <c r="B18" s="11" t="s">
        <v>1</v>
      </c>
      <c r="C18" s="21">
        <v>1997.1</v>
      </c>
      <c r="D18" s="16">
        <f t="shared" si="1"/>
        <v>1542.3</v>
      </c>
      <c r="E18" s="17">
        <f t="shared" si="2"/>
        <v>0.68364361702127663</v>
      </c>
      <c r="F18" s="21">
        <v>1670.6</v>
      </c>
      <c r="G18" s="21">
        <v>1503.1</v>
      </c>
      <c r="H18" s="18">
        <f t="shared" si="0"/>
        <v>1586.85</v>
      </c>
      <c r="I18" s="19"/>
      <c r="J18" s="19"/>
      <c r="K18" s="1"/>
      <c r="L18" s="1"/>
      <c r="M18" s="1"/>
      <c r="N18" s="1"/>
    </row>
    <row r="19" spans="1:14" ht="15">
      <c r="A19" s="1"/>
      <c r="B19" s="11" t="s">
        <v>13</v>
      </c>
      <c r="C19" s="21">
        <v>1828.4</v>
      </c>
      <c r="D19" s="16">
        <f t="shared" si="1"/>
        <v>1373.6000000000001</v>
      </c>
      <c r="E19" s="17">
        <f t="shared" si="2"/>
        <v>0.60886524822695043</v>
      </c>
      <c r="F19" s="21">
        <v>1618.1</v>
      </c>
      <c r="G19" s="21">
        <v>1443.2</v>
      </c>
      <c r="H19" s="18">
        <f t="shared" si="0"/>
        <v>1530.65</v>
      </c>
      <c r="I19" s="19"/>
      <c r="J19" s="19"/>
      <c r="K19" s="1"/>
      <c r="L19" s="1"/>
      <c r="M19" s="1"/>
      <c r="N19" s="1"/>
    </row>
    <row r="20" spans="1:14" ht="15">
      <c r="A20" s="1"/>
      <c r="B20" s="11" t="s">
        <v>14</v>
      </c>
      <c r="C20" s="21">
        <v>1644.9</v>
      </c>
      <c r="D20" s="16">
        <f t="shared" si="1"/>
        <v>1190.1000000000001</v>
      </c>
      <c r="E20" s="17">
        <f t="shared" si="2"/>
        <v>0.52752659574468086</v>
      </c>
      <c r="F20" s="21">
        <v>1554.5</v>
      </c>
      <c r="G20" s="21">
        <v>1391.2</v>
      </c>
      <c r="H20" s="18">
        <f t="shared" si="0"/>
        <v>1472.85</v>
      </c>
      <c r="I20" s="19"/>
      <c r="J20" s="19"/>
      <c r="K20" s="1"/>
      <c r="L20" s="1"/>
      <c r="M20" s="1"/>
      <c r="N20" s="1"/>
    </row>
    <row r="21" spans="1:14" ht="15">
      <c r="A21" s="1"/>
      <c r="B21" s="11" t="s">
        <v>15</v>
      </c>
      <c r="C21" s="22">
        <v>1496.8</v>
      </c>
      <c r="D21" s="16">
        <f t="shared" si="1"/>
        <v>1042</v>
      </c>
      <c r="E21" s="17">
        <f t="shared" si="2"/>
        <v>0.46187943262411346</v>
      </c>
      <c r="F21" s="21">
        <v>1518.2</v>
      </c>
      <c r="G21" s="21">
        <v>1350</v>
      </c>
      <c r="H21" s="18">
        <f t="shared" si="0"/>
        <v>1434.1</v>
      </c>
      <c r="I21" s="19"/>
      <c r="J21" s="19"/>
      <c r="K21" s="1"/>
      <c r="L21" s="1"/>
      <c r="M21" s="1"/>
      <c r="N21" s="1"/>
    </row>
    <row r="22" spans="1:14" ht="15">
      <c r="A22" s="1"/>
      <c r="B22" s="11" t="s">
        <v>16</v>
      </c>
      <c r="C22" s="22">
        <v>1384.1</v>
      </c>
      <c r="D22" s="16">
        <f t="shared" si="1"/>
        <v>929.3</v>
      </c>
      <c r="E22" s="17">
        <f t="shared" si="2"/>
        <v>0.41192375886524818</v>
      </c>
      <c r="F22" s="21">
        <v>1466.7</v>
      </c>
      <c r="G22" s="21">
        <v>1307</v>
      </c>
      <c r="H22" s="18">
        <f t="shared" si="0"/>
        <v>1386.85</v>
      </c>
      <c r="I22" s="19"/>
      <c r="J22" s="19"/>
      <c r="K22" s="1"/>
      <c r="L22" s="1"/>
      <c r="M22" s="1"/>
      <c r="N22" s="1"/>
    </row>
    <row r="23" spans="1:14" ht="15">
      <c r="A23" s="1"/>
      <c r="B23" s="11" t="s">
        <v>17</v>
      </c>
      <c r="C23" s="22">
        <v>1279.0999999999999</v>
      </c>
      <c r="D23" s="16">
        <f t="shared" si="1"/>
        <v>824.3</v>
      </c>
      <c r="E23" s="17">
        <f t="shared" si="2"/>
        <v>0.36538120567375887</v>
      </c>
      <c r="F23" s="21">
        <v>1411.2</v>
      </c>
      <c r="G23" s="21">
        <v>1271.5</v>
      </c>
      <c r="H23" s="18">
        <f t="shared" si="0"/>
        <v>1341.35</v>
      </c>
      <c r="I23" s="19"/>
      <c r="J23" s="19"/>
      <c r="K23" s="1"/>
      <c r="L23" s="1"/>
      <c r="M23" s="1"/>
      <c r="N23" s="1"/>
    </row>
    <row r="24" spans="1:14" ht="15">
      <c r="A24" s="1"/>
      <c r="B24" s="11" t="s">
        <v>18</v>
      </c>
      <c r="C24" s="22">
        <v>1182.3</v>
      </c>
      <c r="D24" s="16">
        <f t="shared" si="1"/>
        <v>727.5</v>
      </c>
      <c r="E24" s="17">
        <f t="shared" si="2"/>
        <v>0.32247340425531917</v>
      </c>
      <c r="F24" s="21">
        <v>1365.7</v>
      </c>
      <c r="G24" s="21">
        <v>1244</v>
      </c>
      <c r="H24" s="18">
        <f t="shared" si="0"/>
        <v>1304.8499999999999</v>
      </c>
      <c r="I24" s="19"/>
      <c r="J24" s="19"/>
      <c r="K24" s="1"/>
      <c r="L24" s="1"/>
      <c r="M24" s="1"/>
      <c r="N24" s="1"/>
    </row>
    <row r="25" spans="1:14" ht="15">
      <c r="A25" s="1"/>
      <c r="B25" s="11" t="s">
        <v>19</v>
      </c>
      <c r="C25" s="22">
        <v>978.6</v>
      </c>
      <c r="D25" s="16">
        <f t="shared" si="1"/>
        <v>523.80000000000007</v>
      </c>
      <c r="E25" s="17">
        <f t="shared" si="2"/>
        <v>0.23218085106382982</v>
      </c>
      <c r="F25" s="21">
        <v>1258.8</v>
      </c>
      <c r="G25" s="21">
        <v>1198.8</v>
      </c>
      <c r="H25" s="18">
        <f t="shared" si="0"/>
        <v>1228.8</v>
      </c>
      <c r="I25" s="19"/>
      <c r="J25" s="19"/>
      <c r="K25" s="1"/>
      <c r="L25" s="1"/>
      <c r="M25" s="1"/>
      <c r="N25" s="1"/>
    </row>
    <row r="26" spans="1:14" ht="15">
      <c r="A26" s="1"/>
      <c r="B26" s="11" t="s">
        <v>20</v>
      </c>
      <c r="C26" s="22">
        <v>891</v>
      </c>
      <c r="D26" s="16">
        <f t="shared" si="1"/>
        <v>436.2</v>
      </c>
      <c r="E26" s="17">
        <f t="shared" si="2"/>
        <v>0.19335106382978723</v>
      </c>
      <c r="F26" s="21">
        <v>1201.2</v>
      </c>
      <c r="G26" s="21">
        <v>1178.2</v>
      </c>
      <c r="H26" s="18">
        <f t="shared" si="0"/>
        <v>1189.7</v>
      </c>
      <c r="I26" s="19"/>
      <c r="J26" s="19"/>
      <c r="K26" s="1"/>
      <c r="L26" s="1"/>
      <c r="M26" s="1"/>
      <c r="N26" s="1"/>
    </row>
    <row r="27" spans="1:14">
      <c r="A27" s="1"/>
      <c r="B27" s="1"/>
      <c r="D27" s="1"/>
      <c r="E27" s="1"/>
      <c r="F27" s="1"/>
      <c r="G27" s="13"/>
      <c r="H27" s="1"/>
      <c r="I27" s="1"/>
      <c r="J27" s="2"/>
      <c r="K27" s="2"/>
      <c r="L27" s="1"/>
      <c r="M27" s="1"/>
      <c r="N27" s="2"/>
    </row>
    <row r="28" spans="1:14">
      <c r="A28" s="1"/>
      <c r="B28" s="1"/>
      <c r="C28" s="1"/>
      <c r="D28" s="1"/>
      <c r="E28" s="1"/>
      <c r="F28" s="1"/>
      <c r="G28" s="13"/>
      <c r="H28" s="1"/>
      <c r="I28" s="1"/>
      <c r="J28" s="2"/>
      <c r="K28" s="2"/>
      <c r="L28" s="1"/>
      <c r="M28" s="1"/>
      <c r="N28" s="2"/>
    </row>
    <row r="29" spans="1:14">
      <c r="A29" s="1"/>
      <c r="B29" s="1"/>
      <c r="C29" s="1"/>
      <c r="D29" s="1"/>
      <c r="E29" s="1"/>
      <c r="F29" s="1"/>
      <c r="G29" s="13"/>
      <c r="H29" s="1"/>
      <c r="I29" s="1"/>
      <c r="J29" s="5"/>
      <c r="K29" s="1"/>
      <c r="L29" s="1"/>
      <c r="M29" s="1"/>
      <c r="N29" s="5"/>
    </row>
    <row r="30" spans="1:14">
      <c r="A30" s="1"/>
      <c r="B30" s="1"/>
      <c r="C30" s="1"/>
      <c r="D30" s="1"/>
      <c r="E30" s="1"/>
      <c r="F30" s="1"/>
      <c r="G30" s="13"/>
      <c r="H30" s="1"/>
      <c r="I30" s="1"/>
      <c r="J30" s="5"/>
      <c r="K30" s="1"/>
      <c r="L30" s="1"/>
      <c r="M30" s="1"/>
      <c r="N30" s="5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  <c r="N31" s="5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5"/>
      <c r="K32" s="1"/>
      <c r="L32" s="1"/>
      <c r="M32" s="1"/>
      <c r="N32" s="5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5"/>
      <c r="K33" s="1"/>
      <c r="L33" s="1"/>
      <c r="M33" s="1"/>
      <c r="N33" s="5"/>
    </row>
    <row r="34" spans="1:14">
      <c r="A34" s="1"/>
      <c r="B34" s="1"/>
      <c r="C34" s="1"/>
      <c r="D34" s="14"/>
      <c r="E34" s="1"/>
      <c r="F34" s="13"/>
      <c r="G34" s="15"/>
      <c r="H34" s="15"/>
      <c r="I34" s="15"/>
      <c r="J34" s="5"/>
      <c r="K34" s="1"/>
      <c r="L34" s="1"/>
      <c r="M34" s="1"/>
      <c r="N34" s="5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6"/>
      <c r="L35" s="1"/>
      <c r="M35" s="1"/>
      <c r="N35" s="6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7"/>
      <c r="K36" s="7"/>
      <c r="L36" s="1"/>
      <c r="M36" s="1"/>
      <c r="N36" s="7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2"/>
      <c r="K38" s="2"/>
      <c r="L38" s="1"/>
      <c r="M38" s="1"/>
      <c r="N38" s="2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1"/>
      <c r="M39" s="1"/>
      <c r="N39" s="2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5"/>
      <c r="K40" s="1"/>
      <c r="L40" s="1"/>
      <c r="M40" s="1"/>
      <c r="N40" s="5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5"/>
      <c r="K41" s="1"/>
      <c r="L41" s="1"/>
      <c r="M41" s="1"/>
      <c r="N41" s="5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5"/>
      <c r="K42" s="1"/>
      <c r="L42" s="1"/>
      <c r="M42" s="1"/>
      <c r="N42" s="5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5"/>
      <c r="K43" s="1"/>
      <c r="L43" s="1"/>
      <c r="M43" s="1"/>
      <c r="N43" s="5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  <c r="L44" s="1"/>
      <c r="M44" s="1"/>
      <c r="N44" s="5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5"/>
      <c r="K45" s="1"/>
      <c r="L45" s="1"/>
      <c r="M45" s="1"/>
      <c r="N45" s="5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6"/>
      <c r="L46" s="1"/>
      <c r="M46" s="1"/>
      <c r="N46" s="6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7"/>
      <c r="K47" s="7"/>
      <c r="L47" s="1"/>
      <c r="M47" s="1"/>
      <c r="N47" s="7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1"/>
      <c r="M49" s="1"/>
      <c r="N49" s="2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1"/>
      <c r="M50" s="1"/>
      <c r="N50" s="2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5"/>
      <c r="K51" s="1"/>
      <c r="L51" s="1"/>
      <c r="M51" s="1"/>
      <c r="N51" s="5"/>
    </row>
    <row r="52" spans="1:14">
      <c r="A52" s="1"/>
      <c r="B52" s="1"/>
      <c r="C52" s="1"/>
      <c r="D52" s="1"/>
      <c r="E52" s="1"/>
      <c r="F52" s="1"/>
      <c r="G52" s="1"/>
      <c r="H52" s="1"/>
      <c r="I52" s="1"/>
      <c r="J52" s="5"/>
      <c r="K52" s="1"/>
      <c r="L52" s="1"/>
      <c r="M52" s="1"/>
      <c r="N52" s="5"/>
    </row>
    <row r="53" spans="1:14">
      <c r="A53" s="1"/>
      <c r="B53" s="1"/>
      <c r="C53" s="1"/>
      <c r="D53" s="1"/>
      <c r="E53" s="1"/>
      <c r="F53" s="1"/>
      <c r="G53" s="1"/>
      <c r="H53" s="1"/>
      <c r="I53" s="1"/>
      <c r="J53" s="5"/>
      <c r="K53" s="1"/>
      <c r="L53" s="1"/>
      <c r="M53" s="1"/>
      <c r="N53" s="5"/>
    </row>
    <row r="54" spans="1:14">
      <c r="A54" s="1"/>
      <c r="B54" s="1"/>
      <c r="C54" s="1"/>
      <c r="D54" s="1"/>
      <c r="E54" s="1"/>
      <c r="F54" s="1"/>
      <c r="G54" s="1"/>
      <c r="H54" s="1"/>
      <c r="I54" s="1"/>
      <c r="J54" s="5"/>
      <c r="K54" s="1"/>
      <c r="L54" s="1"/>
      <c r="M54" s="1"/>
      <c r="N54" s="5"/>
    </row>
    <row r="55" spans="1:14">
      <c r="A55" s="1"/>
      <c r="B55" s="1"/>
      <c r="C55" s="1"/>
      <c r="D55" s="1"/>
      <c r="E55" s="1"/>
      <c r="F55" s="1"/>
      <c r="G55" s="1"/>
      <c r="H55" s="1"/>
      <c r="I55" s="1"/>
      <c r="J55" s="5"/>
      <c r="K55" s="1"/>
      <c r="L55" s="1"/>
      <c r="M55" s="1"/>
      <c r="N55" s="5"/>
    </row>
    <row r="56" spans="1:14">
      <c r="A56" s="1"/>
      <c r="B56" s="1"/>
      <c r="C56" s="1"/>
      <c r="D56" s="1"/>
      <c r="E56" s="1"/>
      <c r="F56" s="1"/>
      <c r="G56" s="1"/>
      <c r="H56" s="1"/>
      <c r="I56" s="1"/>
      <c r="J56" s="5"/>
      <c r="K56" s="1"/>
      <c r="L56" s="1"/>
      <c r="M56" s="1"/>
      <c r="N56" s="5"/>
    </row>
    <row r="57" spans="1:1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</row>
  </sheetData>
  <sheetProtection algorithmName="SHA-512" hashValue="yXKuWyEKgmcdW3mRwPmHTfbpGqB8L8aCnW5AVjex0dByqeIWbfEKNNQsiI8vngS8aLAk71ZTmum2hzRfoSDlQQ==" saltValue="ChESbSiEymhar8K3VM8bBw==" spinCount="100000" sheet="1" objects="1" scenarios="1"/>
  <mergeCells count="12">
    <mergeCell ref="F12:G12"/>
    <mergeCell ref="B11:C12"/>
    <mergeCell ref="D11:D12"/>
    <mergeCell ref="E11:E12"/>
    <mergeCell ref="F11:H11"/>
    <mergeCell ref="C7:E7"/>
    <mergeCell ref="C8:E8"/>
    <mergeCell ref="G2:J2"/>
    <mergeCell ref="C3:E3"/>
    <mergeCell ref="C4:E4"/>
    <mergeCell ref="C5:E5"/>
    <mergeCell ref="C6:E6"/>
  </mergeCells>
  <conditionalFormatting sqref="C3:E8">
    <cfRule type="containsBlanks" dxfId="2" priority="3">
      <formula>LEN(TRIM(C3))=0</formula>
    </cfRule>
  </conditionalFormatting>
  <conditionalFormatting sqref="F14:G26">
    <cfRule type="containsBlanks" dxfId="1" priority="2">
      <formula>LEN(TRIM(F14))=0</formula>
    </cfRule>
  </conditionalFormatting>
  <conditionalFormatting sqref="C14:C26">
    <cfRule type="containsBlanks" dxfId="0" priority="1">
      <formula>LEN(TRIM(C14))=0</formula>
    </cfRule>
  </conditionalFormatting>
  <pageMargins left="0" right="0.25" top="0.25" bottom="0.25" header="0" footer="0.5"/>
  <pageSetup scale="74" orientation="landscape" horizontalDpi="4294967292" verticalDpi="4294967292"/>
  <ignoredErrors>
    <ignoredError sqref="H15:H26" formulaRang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Campbell</dc:creator>
  <cp:lastModifiedBy>Christy Caudel</cp:lastModifiedBy>
  <cp:lastPrinted>2019-01-07T16:53:51Z</cp:lastPrinted>
  <dcterms:created xsi:type="dcterms:W3CDTF">2018-11-26T19:34:13Z</dcterms:created>
  <dcterms:modified xsi:type="dcterms:W3CDTF">2022-01-06T16:43:56Z</dcterms:modified>
</cp:coreProperties>
</file>